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H11" i="6" s="1"/>
  <c r="E12" i="6"/>
  <c r="H76" i="6"/>
  <c r="H75" i="6"/>
  <c r="H71" i="6"/>
  <c r="H55" i="6"/>
  <c r="H45" i="6"/>
  <c r="H39" i="6"/>
  <c r="H29" i="6"/>
  <c r="H12" i="6"/>
  <c r="H9" i="6"/>
  <c r="E76" i="6"/>
  <c r="E75" i="6"/>
  <c r="E74" i="6"/>
  <c r="H74" i="6" s="1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69" i="6" l="1"/>
  <c r="H69" i="6"/>
  <c r="E57" i="6"/>
  <c r="H57" i="6" s="1"/>
  <c r="E53" i="6"/>
  <c r="H53" i="6"/>
  <c r="E43" i="6"/>
  <c r="H43" i="6" s="1"/>
  <c r="E33" i="6"/>
  <c r="H33" i="6" s="1"/>
  <c r="E23" i="6"/>
  <c r="H23" i="6" s="1"/>
  <c r="E13" i="6"/>
  <c r="H13" i="6" s="1"/>
  <c r="C77" i="6"/>
  <c r="D77" i="6"/>
  <c r="E5" i="6"/>
  <c r="F77" i="6"/>
  <c r="G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<sst xmlns="http://schemas.openxmlformats.org/spreadsheetml/2006/main" count="85" uniqueCount="85">
  <si>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</si>
  <si>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</si>
  <si>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</si>
  <si>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</si>
  <si>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</si>
  <si>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</si>
  <si>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</si>
  <si>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</si>
  <si>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</si>
  <si>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</si>
  <si>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</si>
  <si>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</si>
  <si>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</si>
  <si>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</si>
  <si>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</si>
  <si>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</si>
  <si>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</si>
  <si>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</si>
  <si>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</si>
  <si>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</si>
  <si>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</si>
  <si>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</si>
  <si>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</si>
  <si>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</si>
  <si>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</si>
  <si>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</si>
  <si>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</si>
  <si>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</si>
  <si>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</si>
  <si>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</si>
  <si>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</si>
  <si>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</si>
  <si>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</si>
  <si>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</si>
  <si>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</si>
  <si>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</si>
  <si>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</si>
  <si>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</si>
  <si>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</si>
  <si>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</si>
  <si>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</si>
  <si>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</si>
  <si>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</si>
  <si>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</si>
  <si>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</si>
  <si>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</si>
  <si>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</si>
  <si>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</si>
  <si>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</si>
  <si>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</si>
  <si>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</si>
  <si>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</si>
  <si>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</si>
  <si>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</si>
  <si>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</si>
  <si>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</si>
  <si>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</si>
  <si>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</si>
  <si>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</si>
  <si>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</si>
  <si>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</si>
  <si>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</si>
  <si>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</si>
  <si>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</si>
  <si>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</si>
  <si>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</si>
  <si>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</si>
  <si>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</si>
  <si>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</si>
  <si>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</si>
  <si>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</si>
  <si>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</si>
  <si>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</si>
  <si>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</si>
  <si>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</si>
  <si>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</si>
  <si>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</si>
  <si>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</si>
  <si>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</si>
  <si>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</si>
  <si>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</si>
  <si>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</si>
  <si>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</si>
  <si>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</si>
  <si>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Salamanca, Guanajuato.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</si>
</sst>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1188720</xdr:colOff>
      <xdr:row>81</xdr:row>
      <xdr:rowOff>60960</xdr:rowOff>
    </xdr:from>
    <xdr:to>
      <xdr:col>6</xdr:col>
      <xdr:colOff>114300</xdr:colOff>
      <xdr:row>85</xdr:row>
      <xdr:rowOff>83820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264920" y="11239500"/>
          <a:ext cx="626364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workbookViewId="0">
      <selection activeCell="K80" sqref="K80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380266161.43000001</v>
      </c>
      <c r="D5" s="13">
        <f>SUM(D6:D12)</f>
        <v>-1.0000000009313226E-2</v>
      </c>
      <c r="E5" s="13">
        <f>C5+D5</f>
        <v>380266161.42000002</v>
      </c>
      <c r="F5" s="13">
        <f>SUM(F6:F12)</f>
        <v>145451022.91999999</v>
      </c>
      <c r="G5" s="13">
        <f>SUM(G6:G12)</f>
        <v>145451022.91999999</v>
      </c>
      <c r="H5" s="13">
        <f>E5-F5</f>
        <v>234815138.50000003</v>
      </c>
    </row>
    <row r="6" spans="1:8" x14ac:dyDescent="0.2">
      <c r="A6" s="9">
        <v>1100</v>
      </c>
      <c r="B6" s="6" t="s">
        <v>25</v>
      </c>
      <c r="C6" s="8">
        <v>222120811.91</v>
      </c>
      <c r="D6" s="8">
        <v>-119599.39</v>
      </c>
      <c r="E6" s="8">
        <f t="shared" ref="E6:E69" si="0">C6+D6</f>
        <v>222001212.52000001</v>
      </c>
      <c r="F6" s="8">
        <v>90222311.689999998</v>
      </c>
      <c r="G6" s="8">
        <v>90222311.689999998</v>
      </c>
      <c r="H6" s="8">
        <f t="shared" ref="H6:H69" si="1">E6-F6</f>
        <v>131778900.83000001</v>
      </c>
    </row>
    <row r="7" spans="1:8" x14ac:dyDescent="0.2">
      <c r="A7" s="9">
        <v>1200</v>
      </c>
      <c r="B7" s="6" t="s">
        <v>26</v>
      </c>
      <c r="C7" s="8">
        <v>1531882.89</v>
      </c>
      <c r="D7" s="8">
        <v>0</v>
      </c>
      <c r="E7" s="8">
        <f t="shared" si="0"/>
        <v>1531882.89</v>
      </c>
      <c r="F7" s="8">
        <v>833181.55</v>
      </c>
      <c r="G7" s="8">
        <v>833181.55</v>
      </c>
      <c r="H7" s="8">
        <f t="shared" si="1"/>
        <v>698701.33999999985</v>
      </c>
    </row>
    <row r="8" spans="1:8" x14ac:dyDescent="0.2">
      <c r="A8" s="9">
        <v>1300</v>
      </c>
      <c r="B8" s="6" t="s">
        <v>27</v>
      </c>
      <c r="C8" s="8">
        <v>45643084.560000002</v>
      </c>
      <c r="D8" s="8">
        <v>-48046.62</v>
      </c>
      <c r="E8" s="8">
        <f t="shared" si="0"/>
        <v>45595037.940000005</v>
      </c>
      <c r="F8" s="8">
        <v>14087501.66</v>
      </c>
      <c r="G8" s="8">
        <v>14087501.66</v>
      </c>
      <c r="H8" s="8">
        <f t="shared" si="1"/>
        <v>31507536.280000005</v>
      </c>
    </row>
    <row r="9" spans="1:8" x14ac:dyDescent="0.2">
      <c r="A9" s="9">
        <v>1400</v>
      </c>
      <c r="B9" s="6" t="s">
        <v>1</v>
      </c>
      <c r="C9" s="8">
        <v>75774819.060000002</v>
      </c>
      <c r="D9" s="8">
        <v>38476.660000000003</v>
      </c>
      <c r="E9" s="8">
        <f t="shared" si="0"/>
        <v>75813295.719999999</v>
      </c>
      <c r="F9" s="8">
        <v>24183764.100000001</v>
      </c>
      <c r="G9" s="8">
        <v>24183764.100000001</v>
      </c>
      <c r="H9" s="8">
        <f t="shared" si="1"/>
        <v>51629531.619999997</v>
      </c>
    </row>
    <row r="10" spans="1:8" x14ac:dyDescent="0.2">
      <c r="A10" s="9">
        <v>1500</v>
      </c>
      <c r="B10" s="6" t="s">
        <v>28</v>
      </c>
      <c r="C10" s="8">
        <v>33570563.009999998</v>
      </c>
      <c r="D10" s="8">
        <v>129169.34</v>
      </c>
      <c r="E10" s="8">
        <f t="shared" si="0"/>
        <v>33699732.350000001</v>
      </c>
      <c r="F10" s="8">
        <v>16124263.92</v>
      </c>
      <c r="G10" s="8">
        <v>16124263.92</v>
      </c>
      <c r="H10" s="8">
        <f t="shared" si="1"/>
        <v>17575468.43</v>
      </c>
    </row>
    <row r="11" spans="1:8" x14ac:dyDescent="0.2">
      <c r="A11" s="9">
        <v>1600</v>
      </c>
      <c r="B11" s="6" t="s">
        <v>2</v>
      </c>
      <c r="C11" s="8">
        <v>1625000</v>
      </c>
      <c r="D11" s="8">
        <v>0</v>
      </c>
      <c r="E11" s="8">
        <f t="shared" si="0"/>
        <v>1625000</v>
      </c>
      <c r="F11" s="8">
        <v>0</v>
      </c>
      <c r="G11" s="8">
        <v>0</v>
      </c>
      <c r="H11" s="8">
        <f t="shared" si="1"/>
        <v>1625000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77071063.349999994</v>
      </c>
      <c r="D13" s="14">
        <f>SUM(D14:D22)</f>
        <v>23585573.18</v>
      </c>
      <c r="E13" s="14">
        <f t="shared" si="0"/>
        <v>100656636.53</v>
      </c>
      <c r="F13" s="14">
        <f>SUM(F14:F22)</f>
        <v>15777465.109999999</v>
      </c>
      <c r="G13" s="14">
        <f>SUM(G14:G22)</f>
        <v>15777465.109999999</v>
      </c>
      <c r="H13" s="14">
        <f t="shared" si="1"/>
        <v>84879171.420000002</v>
      </c>
    </row>
    <row r="14" spans="1:8" x14ac:dyDescent="0.2">
      <c r="A14" s="9">
        <v>2100</v>
      </c>
      <c r="B14" s="6" t="s">
        <v>30</v>
      </c>
      <c r="C14" s="8">
        <v>8475369</v>
      </c>
      <c r="D14" s="8">
        <v>-1011323.1</v>
      </c>
      <c r="E14" s="8">
        <f t="shared" si="0"/>
        <v>7464045.9000000004</v>
      </c>
      <c r="F14" s="8">
        <v>1519779.38</v>
      </c>
      <c r="G14" s="8">
        <v>1519779.38</v>
      </c>
      <c r="H14" s="8">
        <f t="shared" si="1"/>
        <v>5944266.5200000005</v>
      </c>
    </row>
    <row r="15" spans="1:8" x14ac:dyDescent="0.2">
      <c r="A15" s="9">
        <v>2200</v>
      </c>
      <c r="B15" s="6" t="s">
        <v>31</v>
      </c>
      <c r="C15" s="8">
        <v>2244425</v>
      </c>
      <c r="D15" s="8">
        <v>-125175</v>
      </c>
      <c r="E15" s="8">
        <f t="shared" si="0"/>
        <v>2119250</v>
      </c>
      <c r="F15" s="8">
        <v>521167.51</v>
      </c>
      <c r="G15" s="8">
        <v>521167.51</v>
      </c>
      <c r="H15" s="8">
        <f t="shared" si="1"/>
        <v>1598082.49</v>
      </c>
    </row>
    <row r="16" spans="1:8" x14ac:dyDescent="0.2">
      <c r="A16" s="9">
        <v>2300</v>
      </c>
      <c r="B16" s="6" t="s">
        <v>32</v>
      </c>
      <c r="C16" s="8">
        <v>52654</v>
      </c>
      <c r="D16" s="8">
        <v>42000</v>
      </c>
      <c r="E16" s="8">
        <f t="shared" si="0"/>
        <v>94654</v>
      </c>
      <c r="F16" s="8">
        <v>0</v>
      </c>
      <c r="G16" s="8">
        <v>0</v>
      </c>
      <c r="H16" s="8">
        <f t="shared" si="1"/>
        <v>94654</v>
      </c>
    </row>
    <row r="17" spans="1:8" x14ac:dyDescent="0.2">
      <c r="A17" s="9">
        <v>2400</v>
      </c>
      <c r="B17" s="6" t="s">
        <v>33</v>
      </c>
      <c r="C17" s="8">
        <v>19696570.5</v>
      </c>
      <c r="D17" s="8">
        <v>16726919.140000001</v>
      </c>
      <c r="E17" s="8">
        <f t="shared" si="0"/>
        <v>36423489.640000001</v>
      </c>
      <c r="F17" s="8">
        <v>3556699.42</v>
      </c>
      <c r="G17" s="8">
        <v>3556699.42</v>
      </c>
      <c r="H17" s="8">
        <f t="shared" si="1"/>
        <v>32866790.219999999</v>
      </c>
    </row>
    <row r="18" spans="1:8" x14ac:dyDescent="0.2">
      <c r="A18" s="9">
        <v>2500</v>
      </c>
      <c r="B18" s="6" t="s">
        <v>34</v>
      </c>
      <c r="C18" s="8">
        <v>780688</v>
      </c>
      <c r="D18" s="8">
        <v>294895</v>
      </c>
      <c r="E18" s="8">
        <f t="shared" si="0"/>
        <v>1075583</v>
      </c>
      <c r="F18" s="8">
        <v>233197.26</v>
      </c>
      <c r="G18" s="8">
        <v>233197.26</v>
      </c>
      <c r="H18" s="8">
        <f t="shared" si="1"/>
        <v>842385.74</v>
      </c>
    </row>
    <row r="19" spans="1:8" x14ac:dyDescent="0.2">
      <c r="A19" s="9">
        <v>2600</v>
      </c>
      <c r="B19" s="6" t="s">
        <v>35</v>
      </c>
      <c r="C19" s="8">
        <v>28857622.850000001</v>
      </c>
      <c r="D19" s="8">
        <v>5000</v>
      </c>
      <c r="E19" s="8">
        <f t="shared" si="0"/>
        <v>28862622.850000001</v>
      </c>
      <c r="F19" s="8">
        <v>7577671.3600000003</v>
      </c>
      <c r="G19" s="8">
        <v>7577671.3600000003</v>
      </c>
      <c r="H19" s="8">
        <f t="shared" si="1"/>
        <v>21284951.490000002</v>
      </c>
    </row>
    <row r="20" spans="1:8" x14ac:dyDescent="0.2">
      <c r="A20" s="9">
        <v>2700</v>
      </c>
      <c r="B20" s="6" t="s">
        <v>36</v>
      </c>
      <c r="C20" s="8">
        <v>9399339</v>
      </c>
      <c r="D20" s="8">
        <v>1878592.54</v>
      </c>
      <c r="E20" s="8">
        <f t="shared" si="0"/>
        <v>11277931.539999999</v>
      </c>
      <c r="F20" s="8">
        <v>498039.07</v>
      </c>
      <c r="G20" s="8">
        <v>498039.07</v>
      </c>
      <c r="H20" s="8">
        <f t="shared" si="1"/>
        <v>10779892.469999999</v>
      </c>
    </row>
    <row r="21" spans="1:8" x14ac:dyDescent="0.2">
      <c r="A21" s="9">
        <v>2800</v>
      </c>
      <c r="B21" s="6" t="s">
        <v>37</v>
      </c>
      <c r="C21" s="8">
        <v>1000000</v>
      </c>
      <c r="D21" s="8">
        <v>0</v>
      </c>
      <c r="E21" s="8">
        <f t="shared" si="0"/>
        <v>1000000</v>
      </c>
      <c r="F21" s="8">
        <v>0</v>
      </c>
      <c r="G21" s="8">
        <v>0</v>
      </c>
      <c r="H21" s="8">
        <f t="shared" si="1"/>
        <v>1000000</v>
      </c>
    </row>
    <row r="22" spans="1:8" x14ac:dyDescent="0.2">
      <c r="A22" s="9">
        <v>2900</v>
      </c>
      <c r="B22" s="6" t="s">
        <v>38</v>
      </c>
      <c r="C22" s="8">
        <v>6564395</v>
      </c>
      <c r="D22" s="8">
        <v>5774664.5999999996</v>
      </c>
      <c r="E22" s="8">
        <f t="shared" si="0"/>
        <v>12339059.6</v>
      </c>
      <c r="F22" s="8">
        <v>1870911.11</v>
      </c>
      <c r="G22" s="8">
        <v>1870911.11</v>
      </c>
      <c r="H22" s="8">
        <f t="shared" si="1"/>
        <v>10468148.49</v>
      </c>
    </row>
    <row r="23" spans="1:8" x14ac:dyDescent="0.2">
      <c r="A23" s="10" t="s">
        <v>18</v>
      </c>
      <c r="B23" s="2"/>
      <c r="C23" s="14">
        <f>SUM(C24:C32)</f>
        <v>143381264.5</v>
      </c>
      <c r="D23" s="14">
        <f>SUM(D24:D32)</f>
        <v>59738460.759999998</v>
      </c>
      <c r="E23" s="14">
        <f t="shared" si="0"/>
        <v>203119725.25999999</v>
      </c>
      <c r="F23" s="14">
        <f>SUM(F24:F32)</f>
        <v>42969789.930000007</v>
      </c>
      <c r="G23" s="14">
        <f>SUM(G24:G32)</f>
        <v>42989947.330000006</v>
      </c>
      <c r="H23" s="14">
        <f t="shared" si="1"/>
        <v>160149935.32999998</v>
      </c>
    </row>
    <row r="24" spans="1:8" x14ac:dyDescent="0.2">
      <c r="A24" s="9">
        <v>3100</v>
      </c>
      <c r="B24" s="6" t="s">
        <v>39</v>
      </c>
      <c r="C24" s="8">
        <v>58956184</v>
      </c>
      <c r="D24" s="8">
        <v>1824304</v>
      </c>
      <c r="E24" s="8">
        <f t="shared" si="0"/>
        <v>60780488</v>
      </c>
      <c r="F24" s="8">
        <v>19652320.489999998</v>
      </c>
      <c r="G24" s="8">
        <v>19652320.489999998</v>
      </c>
      <c r="H24" s="8">
        <f t="shared" si="1"/>
        <v>41128167.510000005</v>
      </c>
    </row>
    <row r="25" spans="1:8" x14ac:dyDescent="0.2">
      <c r="A25" s="9">
        <v>3200</v>
      </c>
      <c r="B25" s="6" t="s">
        <v>40</v>
      </c>
      <c r="C25" s="8">
        <v>16405587.5</v>
      </c>
      <c r="D25" s="8">
        <v>3053456.46</v>
      </c>
      <c r="E25" s="8">
        <f t="shared" si="0"/>
        <v>19459043.960000001</v>
      </c>
      <c r="F25" s="8">
        <v>6869631.0800000001</v>
      </c>
      <c r="G25" s="8">
        <v>6869631.0800000001</v>
      </c>
      <c r="H25" s="8">
        <f t="shared" si="1"/>
        <v>12589412.880000001</v>
      </c>
    </row>
    <row r="26" spans="1:8" x14ac:dyDescent="0.2">
      <c r="A26" s="9">
        <v>3300</v>
      </c>
      <c r="B26" s="6" t="s">
        <v>41</v>
      </c>
      <c r="C26" s="8">
        <v>22648353.5</v>
      </c>
      <c r="D26" s="8">
        <v>41814885.890000001</v>
      </c>
      <c r="E26" s="8">
        <f t="shared" si="0"/>
        <v>64463239.390000001</v>
      </c>
      <c r="F26" s="8">
        <v>5502746.0899999999</v>
      </c>
      <c r="G26" s="8">
        <v>5502746.0899999999</v>
      </c>
      <c r="H26" s="8">
        <f t="shared" si="1"/>
        <v>58960493.299999997</v>
      </c>
    </row>
    <row r="27" spans="1:8" x14ac:dyDescent="0.2">
      <c r="A27" s="9">
        <v>3400</v>
      </c>
      <c r="B27" s="6" t="s">
        <v>42</v>
      </c>
      <c r="C27" s="8">
        <v>4546019</v>
      </c>
      <c r="D27" s="8">
        <v>0</v>
      </c>
      <c r="E27" s="8">
        <f t="shared" si="0"/>
        <v>4546019</v>
      </c>
      <c r="F27" s="8">
        <v>3497822.68</v>
      </c>
      <c r="G27" s="8">
        <v>3497822.68</v>
      </c>
      <c r="H27" s="8">
        <f t="shared" si="1"/>
        <v>1048196.3199999998</v>
      </c>
    </row>
    <row r="28" spans="1:8" x14ac:dyDescent="0.2">
      <c r="A28" s="9">
        <v>3500</v>
      </c>
      <c r="B28" s="6" t="s">
        <v>43</v>
      </c>
      <c r="C28" s="8">
        <v>14194684.5</v>
      </c>
      <c r="D28" s="8">
        <v>10848001</v>
      </c>
      <c r="E28" s="8">
        <f t="shared" si="0"/>
        <v>25042685.5</v>
      </c>
      <c r="F28" s="8">
        <v>1897110.95</v>
      </c>
      <c r="G28" s="8">
        <v>1897110.95</v>
      </c>
      <c r="H28" s="8">
        <f t="shared" si="1"/>
        <v>23145574.550000001</v>
      </c>
    </row>
    <row r="29" spans="1:8" x14ac:dyDescent="0.2">
      <c r="A29" s="9">
        <v>3600</v>
      </c>
      <c r="B29" s="6" t="s">
        <v>44</v>
      </c>
      <c r="C29" s="8">
        <v>7096811</v>
      </c>
      <c r="D29" s="8">
        <v>316136.40000000002</v>
      </c>
      <c r="E29" s="8">
        <f t="shared" si="0"/>
        <v>7412947.4000000004</v>
      </c>
      <c r="F29" s="8">
        <v>536124.15</v>
      </c>
      <c r="G29" s="8">
        <v>558137.55000000005</v>
      </c>
      <c r="H29" s="8">
        <f t="shared" si="1"/>
        <v>6876823.25</v>
      </c>
    </row>
    <row r="30" spans="1:8" x14ac:dyDescent="0.2">
      <c r="A30" s="9">
        <v>3700</v>
      </c>
      <c r="B30" s="6" t="s">
        <v>45</v>
      </c>
      <c r="C30" s="8">
        <v>1841112.5</v>
      </c>
      <c r="D30" s="8">
        <v>-50000</v>
      </c>
      <c r="E30" s="8">
        <f t="shared" si="0"/>
        <v>1791112.5</v>
      </c>
      <c r="F30" s="8">
        <v>32520</v>
      </c>
      <c r="G30" s="8">
        <v>32520</v>
      </c>
      <c r="H30" s="8">
        <f t="shared" si="1"/>
        <v>1758592.5</v>
      </c>
    </row>
    <row r="31" spans="1:8" x14ac:dyDescent="0.2">
      <c r="A31" s="9">
        <v>3800</v>
      </c>
      <c r="B31" s="6" t="s">
        <v>46</v>
      </c>
      <c r="C31" s="8">
        <v>5587205</v>
      </c>
      <c r="D31" s="8">
        <v>1931677</v>
      </c>
      <c r="E31" s="8">
        <f t="shared" si="0"/>
        <v>7518882</v>
      </c>
      <c r="F31" s="8">
        <v>2283021.96</v>
      </c>
      <c r="G31" s="8">
        <v>2281165.96</v>
      </c>
      <c r="H31" s="8">
        <f t="shared" si="1"/>
        <v>5235860.04</v>
      </c>
    </row>
    <row r="32" spans="1:8" x14ac:dyDescent="0.2">
      <c r="A32" s="9">
        <v>3900</v>
      </c>
      <c r="B32" s="6" t="s">
        <v>0</v>
      </c>
      <c r="C32" s="8">
        <v>12105307.5</v>
      </c>
      <c r="D32" s="8">
        <v>0.01</v>
      </c>
      <c r="E32" s="8">
        <f t="shared" si="0"/>
        <v>12105307.51</v>
      </c>
      <c r="F32" s="8">
        <v>2698492.53</v>
      </c>
      <c r="G32" s="8">
        <v>2698492.53</v>
      </c>
      <c r="H32" s="8">
        <f t="shared" si="1"/>
        <v>9406814.9800000004</v>
      </c>
    </row>
    <row r="33" spans="1:8" x14ac:dyDescent="0.2">
      <c r="A33" s="10" t="s">
        <v>19</v>
      </c>
      <c r="B33" s="2"/>
      <c r="C33" s="14">
        <f>SUM(C34:C42)</f>
        <v>88511723.689999998</v>
      </c>
      <c r="D33" s="14">
        <f>SUM(D34:D42)</f>
        <v>4319839.47</v>
      </c>
      <c r="E33" s="14">
        <f t="shared" si="0"/>
        <v>92831563.159999996</v>
      </c>
      <c r="F33" s="14">
        <f>SUM(F34:F42)</f>
        <v>34207579.260000005</v>
      </c>
      <c r="G33" s="14">
        <f>SUM(G34:G42)</f>
        <v>34194744.460000001</v>
      </c>
      <c r="H33" s="14">
        <f t="shared" si="1"/>
        <v>58623983.899999991</v>
      </c>
    </row>
    <row r="34" spans="1:8" x14ac:dyDescent="0.2">
      <c r="A34" s="9">
        <v>4100</v>
      </c>
      <c r="B34" s="6" t="s">
        <v>47</v>
      </c>
      <c r="C34" s="8">
        <v>1035000</v>
      </c>
      <c r="D34" s="8">
        <v>2716739.46</v>
      </c>
      <c r="E34" s="8">
        <f t="shared" si="0"/>
        <v>3751739.46</v>
      </c>
      <c r="F34" s="8">
        <v>840869.76</v>
      </c>
      <c r="G34" s="8">
        <v>840869.76</v>
      </c>
      <c r="H34" s="8">
        <f t="shared" si="1"/>
        <v>2910869.7</v>
      </c>
    </row>
    <row r="35" spans="1:8" x14ac:dyDescent="0.2">
      <c r="A35" s="9">
        <v>4200</v>
      </c>
      <c r="B35" s="6" t="s">
        <v>48</v>
      </c>
      <c r="C35" s="8">
        <v>59020898.689999998</v>
      </c>
      <c r="D35" s="8">
        <v>0</v>
      </c>
      <c r="E35" s="8">
        <f t="shared" si="0"/>
        <v>59020898.689999998</v>
      </c>
      <c r="F35" s="8">
        <v>27474451.18</v>
      </c>
      <c r="G35" s="8">
        <v>27474451.18</v>
      </c>
      <c r="H35" s="8">
        <f t="shared" si="1"/>
        <v>31546447.509999998</v>
      </c>
    </row>
    <row r="36" spans="1:8" x14ac:dyDescent="0.2">
      <c r="A36" s="9">
        <v>4300</v>
      </c>
      <c r="B36" s="6" t="s">
        <v>49</v>
      </c>
      <c r="C36" s="8">
        <v>1671225</v>
      </c>
      <c r="D36" s="8">
        <v>700000</v>
      </c>
      <c r="E36" s="8">
        <f t="shared" si="0"/>
        <v>2371225</v>
      </c>
      <c r="F36" s="8">
        <v>0</v>
      </c>
      <c r="G36" s="8">
        <v>0</v>
      </c>
      <c r="H36" s="8">
        <f t="shared" si="1"/>
        <v>2371225</v>
      </c>
    </row>
    <row r="37" spans="1:8" x14ac:dyDescent="0.2">
      <c r="A37" s="9">
        <v>4400</v>
      </c>
      <c r="B37" s="6" t="s">
        <v>50</v>
      </c>
      <c r="C37" s="8">
        <v>26784600</v>
      </c>
      <c r="D37" s="8">
        <v>903100.01</v>
      </c>
      <c r="E37" s="8">
        <f t="shared" si="0"/>
        <v>27687700.010000002</v>
      </c>
      <c r="F37" s="8">
        <v>5892258.3200000003</v>
      </c>
      <c r="G37" s="8">
        <v>5879423.5199999996</v>
      </c>
      <c r="H37" s="8">
        <f t="shared" si="1"/>
        <v>21795441.690000001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32652609.5</v>
      </c>
      <c r="D43" s="14">
        <f>SUM(D44:D52)</f>
        <v>41199995</v>
      </c>
      <c r="E43" s="14">
        <f t="shared" si="0"/>
        <v>73852604.5</v>
      </c>
      <c r="F43" s="14">
        <f>SUM(F44:F52)</f>
        <v>4930724.74</v>
      </c>
      <c r="G43" s="14">
        <f>SUM(G44:G52)</f>
        <v>4930724.74</v>
      </c>
      <c r="H43" s="14">
        <f t="shared" si="1"/>
        <v>68921879.760000005</v>
      </c>
    </row>
    <row r="44" spans="1:8" x14ac:dyDescent="0.2">
      <c r="A44" s="9">
        <v>5100</v>
      </c>
      <c r="B44" s="6" t="s">
        <v>54</v>
      </c>
      <c r="C44" s="8">
        <v>4622007</v>
      </c>
      <c r="D44" s="8">
        <v>163455</v>
      </c>
      <c r="E44" s="8">
        <f t="shared" si="0"/>
        <v>4785462</v>
      </c>
      <c r="F44" s="8">
        <v>1893039.47</v>
      </c>
      <c r="G44" s="8">
        <v>1893039.47</v>
      </c>
      <c r="H44" s="8">
        <f t="shared" si="1"/>
        <v>2892422.5300000003</v>
      </c>
    </row>
    <row r="45" spans="1:8" x14ac:dyDescent="0.2">
      <c r="A45" s="9">
        <v>5200</v>
      </c>
      <c r="B45" s="6" t="s">
        <v>55</v>
      </c>
      <c r="C45" s="8">
        <v>399713</v>
      </c>
      <c r="D45" s="8">
        <v>1621000</v>
      </c>
      <c r="E45" s="8">
        <f t="shared" si="0"/>
        <v>2020713</v>
      </c>
      <c r="F45" s="8">
        <v>0</v>
      </c>
      <c r="G45" s="8">
        <v>0</v>
      </c>
      <c r="H45" s="8">
        <f t="shared" si="1"/>
        <v>2020713</v>
      </c>
    </row>
    <row r="46" spans="1:8" x14ac:dyDescent="0.2">
      <c r="A46" s="9">
        <v>5300</v>
      </c>
      <c r="B46" s="6" t="s">
        <v>56</v>
      </c>
      <c r="C46" s="8">
        <v>216400</v>
      </c>
      <c r="D46" s="8">
        <v>0</v>
      </c>
      <c r="E46" s="8">
        <f t="shared" si="0"/>
        <v>216400</v>
      </c>
      <c r="F46" s="8">
        <v>0</v>
      </c>
      <c r="G46" s="8">
        <v>0</v>
      </c>
      <c r="H46" s="8">
        <f t="shared" si="1"/>
        <v>216400</v>
      </c>
    </row>
    <row r="47" spans="1:8" x14ac:dyDescent="0.2">
      <c r="A47" s="9">
        <v>5400</v>
      </c>
      <c r="B47" s="6" t="s">
        <v>57</v>
      </c>
      <c r="C47" s="8">
        <v>20901899.5</v>
      </c>
      <c r="D47" s="8">
        <v>3225000</v>
      </c>
      <c r="E47" s="8">
        <f t="shared" si="0"/>
        <v>24126899.5</v>
      </c>
      <c r="F47" s="8">
        <v>2253430</v>
      </c>
      <c r="G47" s="8">
        <v>2253430</v>
      </c>
      <c r="H47" s="8">
        <f t="shared" si="1"/>
        <v>21873469.5</v>
      </c>
    </row>
    <row r="48" spans="1:8" x14ac:dyDescent="0.2">
      <c r="A48" s="9">
        <v>5500</v>
      </c>
      <c r="B48" s="6" t="s">
        <v>58</v>
      </c>
      <c r="C48" s="8">
        <v>1000000</v>
      </c>
      <c r="D48" s="8">
        <v>0</v>
      </c>
      <c r="E48" s="8">
        <f t="shared" si="0"/>
        <v>1000000</v>
      </c>
      <c r="F48" s="8">
        <v>0</v>
      </c>
      <c r="G48" s="8">
        <v>0</v>
      </c>
      <c r="H48" s="8">
        <f t="shared" si="1"/>
        <v>1000000</v>
      </c>
    </row>
    <row r="49" spans="1:8" x14ac:dyDescent="0.2">
      <c r="A49" s="9">
        <v>5600</v>
      </c>
      <c r="B49" s="6" t="s">
        <v>59</v>
      </c>
      <c r="C49" s="8">
        <v>3900840</v>
      </c>
      <c r="D49" s="8">
        <v>1140540</v>
      </c>
      <c r="E49" s="8">
        <f t="shared" si="0"/>
        <v>5041380</v>
      </c>
      <c r="F49" s="8">
        <v>754255.27</v>
      </c>
      <c r="G49" s="8">
        <v>754255.27</v>
      </c>
      <c r="H49" s="8">
        <f t="shared" si="1"/>
        <v>4287124.7300000004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1000000</v>
      </c>
      <c r="D51" s="8">
        <v>35000000</v>
      </c>
      <c r="E51" s="8">
        <f t="shared" si="0"/>
        <v>36000000</v>
      </c>
      <c r="F51" s="8">
        <v>0</v>
      </c>
      <c r="G51" s="8">
        <v>0</v>
      </c>
      <c r="H51" s="8">
        <f t="shared" si="1"/>
        <v>36000000</v>
      </c>
    </row>
    <row r="52" spans="1:8" x14ac:dyDescent="0.2">
      <c r="A52" s="9">
        <v>5900</v>
      </c>
      <c r="B52" s="6" t="s">
        <v>62</v>
      </c>
      <c r="C52" s="8">
        <v>611750</v>
      </c>
      <c r="D52" s="8">
        <v>50000</v>
      </c>
      <c r="E52" s="8">
        <f t="shared" si="0"/>
        <v>661750</v>
      </c>
      <c r="F52" s="8">
        <v>30000</v>
      </c>
      <c r="G52" s="8">
        <v>30000</v>
      </c>
      <c r="H52" s="8">
        <f t="shared" si="1"/>
        <v>631750</v>
      </c>
    </row>
    <row r="53" spans="1:8" x14ac:dyDescent="0.2">
      <c r="A53" s="10" t="s">
        <v>21</v>
      </c>
      <c r="B53" s="2"/>
      <c r="C53" s="14">
        <f>SUM(C54:C56)</f>
        <v>66568490</v>
      </c>
      <c r="D53" s="14">
        <f>SUM(D54:D56)</f>
        <v>73315147.170000002</v>
      </c>
      <c r="E53" s="14">
        <f t="shared" si="0"/>
        <v>139883637.17000002</v>
      </c>
      <c r="F53" s="14">
        <f>SUM(F54:F56)</f>
        <v>34088270</v>
      </c>
      <c r="G53" s="14">
        <f>SUM(G54:G56)</f>
        <v>34088270</v>
      </c>
      <c r="H53" s="14">
        <f t="shared" si="1"/>
        <v>105795367.17000002</v>
      </c>
    </row>
    <row r="54" spans="1:8" x14ac:dyDescent="0.2">
      <c r="A54" s="9">
        <v>6100</v>
      </c>
      <c r="B54" s="6" t="s">
        <v>63</v>
      </c>
      <c r="C54" s="8">
        <v>66368490</v>
      </c>
      <c r="D54" s="8">
        <v>72361515.969999999</v>
      </c>
      <c r="E54" s="8">
        <f t="shared" si="0"/>
        <v>138730005.97</v>
      </c>
      <c r="F54" s="8">
        <v>33148204.27</v>
      </c>
      <c r="G54" s="8">
        <v>33148204.27</v>
      </c>
      <c r="H54" s="8">
        <f t="shared" si="1"/>
        <v>105581801.7</v>
      </c>
    </row>
    <row r="55" spans="1:8" x14ac:dyDescent="0.2">
      <c r="A55" s="9">
        <v>6200</v>
      </c>
      <c r="B55" s="6" t="s">
        <v>64</v>
      </c>
      <c r="C55" s="8">
        <v>0</v>
      </c>
      <c r="D55" s="8">
        <v>953631.2</v>
      </c>
      <c r="E55" s="8">
        <f t="shared" si="0"/>
        <v>953631.2</v>
      </c>
      <c r="F55" s="8">
        <v>940065.73</v>
      </c>
      <c r="G55" s="8">
        <v>940065.73</v>
      </c>
      <c r="H55" s="8">
        <f t="shared" si="1"/>
        <v>13565.469999999972</v>
      </c>
    </row>
    <row r="56" spans="1:8" x14ac:dyDescent="0.2">
      <c r="A56" s="9">
        <v>6300</v>
      </c>
      <c r="B56" s="6" t="s">
        <v>65</v>
      </c>
      <c r="C56" s="8">
        <v>200000</v>
      </c>
      <c r="D56" s="8">
        <v>0</v>
      </c>
      <c r="E56" s="8">
        <f t="shared" si="0"/>
        <v>200000</v>
      </c>
      <c r="F56" s="8">
        <v>0</v>
      </c>
      <c r="G56" s="8">
        <v>0</v>
      </c>
      <c r="H56" s="8">
        <f t="shared" si="1"/>
        <v>200000</v>
      </c>
    </row>
    <row r="57" spans="1:8" x14ac:dyDescent="0.2">
      <c r="A57" s="10" t="s">
        <v>22</v>
      </c>
      <c r="B57" s="2"/>
      <c r="C57" s="14">
        <f>SUM(C58:C64)</f>
        <v>30452761.359999999</v>
      </c>
      <c r="D57" s="14">
        <f>SUM(D58:D64)</f>
        <v>6048878.4699999997</v>
      </c>
      <c r="E57" s="14">
        <f t="shared" si="0"/>
        <v>36501639.829999998</v>
      </c>
      <c r="F57" s="14">
        <f>SUM(F58:F64)</f>
        <v>0</v>
      </c>
      <c r="G57" s="14">
        <f>SUM(G58:G64)</f>
        <v>0</v>
      </c>
      <c r="H57" s="14">
        <f t="shared" si="1"/>
        <v>36501639.829999998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30452761.359999999</v>
      </c>
      <c r="D64" s="8">
        <v>6048878.4699999997</v>
      </c>
      <c r="E64" s="8">
        <f t="shared" si="0"/>
        <v>36501639.829999998</v>
      </c>
      <c r="F64" s="8">
        <v>0</v>
      </c>
      <c r="G64" s="8">
        <v>0</v>
      </c>
      <c r="H64" s="8">
        <f t="shared" si="1"/>
        <v>36501639.829999998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15620000</v>
      </c>
      <c r="D69" s="14">
        <f>SUM(D70:D76)</f>
        <v>0</v>
      </c>
      <c r="E69" s="14">
        <f t="shared" si="0"/>
        <v>15620000</v>
      </c>
      <c r="F69" s="14">
        <f>SUM(F70:F76)</f>
        <v>7693678.7300000004</v>
      </c>
      <c r="G69" s="14">
        <f>SUM(G70:G76)</f>
        <v>7693678.7300000004</v>
      </c>
      <c r="H69" s="14">
        <f t="shared" si="1"/>
        <v>7926321.2699999996</v>
      </c>
    </row>
    <row r="70" spans="1:8" x14ac:dyDescent="0.2">
      <c r="A70" s="9">
        <v>9100</v>
      </c>
      <c r="B70" s="6" t="s">
        <v>73</v>
      </c>
      <c r="C70" s="8">
        <v>9500000</v>
      </c>
      <c r="D70" s="8">
        <v>0</v>
      </c>
      <c r="E70" s="8">
        <f t="shared" ref="E70:E76" si="2">C70+D70</f>
        <v>9500000</v>
      </c>
      <c r="F70" s="8">
        <v>4692888</v>
      </c>
      <c r="G70" s="8">
        <v>4692888</v>
      </c>
      <c r="H70" s="8">
        <f t="shared" ref="H70:H76" si="3">E70-F70</f>
        <v>4807112</v>
      </c>
    </row>
    <row r="71" spans="1:8" x14ac:dyDescent="0.2">
      <c r="A71" s="9">
        <v>9200</v>
      </c>
      <c r="B71" s="6" t="s">
        <v>74</v>
      </c>
      <c r="C71" s="8">
        <v>6120000</v>
      </c>
      <c r="D71" s="8">
        <v>0</v>
      </c>
      <c r="E71" s="8">
        <f t="shared" si="2"/>
        <v>6120000</v>
      </c>
      <c r="F71" s="8">
        <v>3000790.73</v>
      </c>
      <c r="G71" s="8">
        <v>3000790.73</v>
      </c>
      <c r="H71" s="8">
        <f t="shared" si="3"/>
        <v>3119209.27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834524073.83000004</v>
      </c>
      <c r="D77" s="16">
        <f t="shared" si="4"/>
        <v>208207894.03999999</v>
      </c>
      <c r="E77" s="16">
        <f t="shared" si="4"/>
        <v>1042731967.87</v>
      </c>
      <c r="F77" s="16">
        <f t="shared" si="4"/>
        <v>285118530.69</v>
      </c>
      <c r="G77" s="16">
        <f t="shared" si="4"/>
        <v>285125853.29000002</v>
      </c>
      <c r="H77" s="16">
        <f t="shared" si="4"/>
        <v>757613437.17999995</v>
      </c>
    </row>
    <row r="78" spans="1:8" x14ac:dyDescent="0.2">
      <c r="A78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2022-07-19T13:29:51Z</cp:lastPrinted>
  <dcterms:created xsi:type="dcterms:W3CDTF">2014-02-10T03:37:14Z</dcterms:created>
  <dcterms:modified xsi:type="dcterms:W3CDTF">2022-07-26T21:30:52Z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